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<sst xmlns="http://schemas.openxmlformats.org/spreadsheetml/2006/main" count="102" uniqueCount="88">
  <si>
    <t>Materiál</t>
  </si>
  <si>
    <t>Spotřeba energie</t>
  </si>
  <si>
    <t>elektrická energie</t>
  </si>
  <si>
    <t>voda</t>
  </si>
  <si>
    <t>plyn</t>
  </si>
  <si>
    <t>Opravy a udržování</t>
  </si>
  <si>
    <t>Cestovné</t>
  </si>
  <si>
    <t>Reprefond</t>
  </si>
  <si>
    <t>Ostatní služby</t>
  </si>
  <si>
    <t>školení</t>
  </si>
  <si>
    <t>poštovné</t>
  </si>
  <si>
    <t>Ostatní provozní náklady</t>
  </si>
  <si>
    <t>Odpisy</t>
  </si>
  <si>
    <t>režijní materiál</t>
  </si>
  <si>
    <t>PHM</t>
  </si>
  <si>
    <t>Schválil: RNDr. Petr Lukáš</t>
  </si>
  <si>
    <t>školní psycholog</t>
  </si>
  <si>
    <t>Rozpis vybraných položek rozpočtu</t>
  </si>
  <si>
    <t>licence programu Stravování</t>
  </si>
  <si>
    <t>malíř</t>
  </si>
  <si>
    <t>pronájem bazénu pro žáky</t>
  </si>
  <si>
    <t>BOZP</t>
  </si>
  <si>
    <t xml:space="preserve"> </t>
  </si>
  <si>
    <t>Mateřská škola</t>
  </si>
  <si>
    <t xml:space="preserve">Školní jídelna </t>
  </si>
  <si>
    <t>ECOLAB (čist.prostř.do myčky)</t>
  </si>
  <si>
    <t>Školník</t>
  </si>
  <si>
    <t>ZŠ</t>
  </si>
  <si>
    <t>Školní družina</t>
  </si>
  <si>
    <t>I.oddělení</t>
  </si>
  <si>
    <t>II.oddělení</t>
  </si>
  <si>
    <t>III.oddělení nové</t>
  </si>
  <si>
    <t>čistící potředky + ECOLAB kuchyň</t>
  </si>
  <si>
    <t>elektrorevize</t>
  </si>
  <si>
    <t>Položky zahrnuté v rozpočtu dle požadavků</t>
  </si>
  <si>
    <t>Drobný dlouhodobý majetek</t>
  </si>
  <si>
    <t>poplatky bance</t>
  </si>
  <si>
    <t>společenské hry a hračky ŠD</t>
  </si>
  <si>
    <t xml:space="preserve">společenské hry a hračky MŠ </t>
  </si>
  <si>
    <t>Gordic - licence, úschovna</t>
  </si>
  <si>
    <t>správa PC, tiskáren</t>
  </si>
  <si>
    <t>učební pomůcky,tisk</t>
  </si>
  <si>
    <t xml:space="preserve">Celkem rozpočet  od zřizovatele </t>
  </si>
  <si>
    <t>hračky a výtvarné potřeby</t>
  </si>
  <si>
    <t>hračky a učební pomůcky</t>
  </si>
  <si>
    <t>talíře, příbory,nádobí</t>
  </si>
  <si>
    <t>talíře, příbory, nádobí</t>
  </si>
  <si>
    <t>licence Edookit</t>
  </si>
  <si>
    <t>Suez svoz, čišt.tuk.jímky, odpad kuchyně</t>
  </si>
  <si>
    <t>Jablotron ostraha</t>
  </si>
  <si>
    <t>kancelářské potřeby,tonery,žákov. knížky</t>
  </si>
  <si>
    <t>telefon, internet konektivita (optický kabel)</t>
  </si>
  <si>
    <t>BOZP, ostraha, správa PC, ostatní,Suez,Gordic</t>
  </si>
  <si>
    <t>drobný dlouhod. majetek</t>
  </si>
  <si>
    <t>společenské hry, hračky, výtv. potřeby</t>
  </si>
  <si>
    <t>pokrývačské práce (svody)</t>
  </si>
  <si>
    <t>pojištění + poj. odpovědnosti</t>
  </si>
  <si>
    <t xml:space="preserve">Návrh rozpočtu na rok 2020 od zřizovatele                     </t>
  </si>
  <si>
    <t xml:space="preserve">15 ks lavic +  30 židlí </t>
  </si>
  <si>
    <t xml:space="preserve">15 ks lavic + 30 židlí </t>
  </si>
  <si>
    <t>revize has. přístrojů</t>
  </si>
  <si>
    <t>servis a opravy plyn. kotelna</t>
  </si>
  <si>
    <t>čerpání rezervní fondu?</t>
  </si>
  <si>
    <t>Zpracovala: Kristýna Vandasová</t>
  </si>
  <si>
    <t>(z toho částka 1 428 068,- odpisy bude vrácena na účet městyse)</t>
  </si>
  <si>
    <t>Návrh rozpočtu na rok 2021          ZŠ a MŠ Křtiny</t>
  </si>
  <si>
    <t>sítě do oken</t>
  </si>
  <si>
    <t>smažící pánev</t>
  </si>
  <si>
    <t>lednice</t>
  </si>
  <si>
    <t>oprava  výtahu</t>
  </si>
  <si>
    <t>stroj na mytí podlahy</t>
  </si>
  <si>
    <t>sokl kolem školy + obrubník v atriu</t>
  </si>
  <si>
    <t>gastro nádoba děrovaná s držadly</t>
  </si>
  <si>
    <t>výtvarné potřeby + uč. pomůcky MŠ</t>
  </si>
  <si>
    <t>nerezový hrnec</t>
  </si>
  <si>
    <t>nerezový regál</t>
  </si>
  <si>
    <t>vozík nerezový dvoupodlažní</t>
  </si>
  <si>
    <t>Autocont</t>
  </si>
  <si>
    <t>síě do oken</t>
  </si>
  <si>
    <t>revize a oprava TV nářadí</t>
  </si>
  <si>
    <t>Kone, a.s. - servis výtah + oprava výtahu</t>
  </si>
  <si>
    <t>revize SKS, a.s.</t>
  </si>
  <si>
    <t xml:space="preserve">nová kopírka pro učitele </t>
  </si>
  <si>
    <t>nová kopírka pro učitele</t>
  </si>
  <si>
    <t>2x zahradní set do atria</t>
  </si>
  <si>
    <t>BOZP, ostraha,správa PC, internetu, ostatní….</t>
  </si>
  <si>
    <t xml:space="preserve">nářadí </t>
  </si>
  <si>
    <t xml:space="preserve">nářadí školník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</si>
</sst>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</font>
    <font>
      <b/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57" fillId="0" borderId="0" xfId="0" applyNumberFormat="1" applyFont="1" applyBorder="1" applyAlignment="1">
      <alignment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4" fontId="57" fillId="0" borderId="0" xfId="0" applyNumberFormat="1" applyFont="1" applyFill="1" applyBorder="1" applyAlignment="1">
      <alignment/>
    </xf>
    <xf numFmtId="0" fontId="3" fillId="0" borderId="0" xfId="46" applyFont="1" applyBorder="1">
      <alignment/>
      <protection/>
    </xf>
    <xf numFmtId="4" fontId="3" fillId="0" borderId="0" xfId="46" applyNumberFormat="1" applyFont="1" applyBorder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10" xfId="4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11" xfId="46" applyFont="1" applyBorder="1">
      <alignment/>
      <protection/>
    </xf>
    <xf numFmtId="4" fontId="61" fillId="0" borderId="11" xfId="46" applyNumberFormat="1" applyFont="1" applyBorder="1">
      <alignment/>
      <protection/>
    </xf>
    <xf numFmtId="49" fontId="5" fillId="0" borderId="0" xfId="46" applyNumberFormat="1" applyFont="1" applyBorder="1" applyAlignment="1">
      <alignment horizontal="center"/>
      <protection/>
    </xf>
    <xf numFmtId="0" fontId="62" fillId="0" borderId="11" xfId="0" applyFont="1" applyBorder="1" applyAlignment="1">
      <alignment horizontal="left"/>
    </xf>
    <xf numFmtId="4" fontId="62" fillId="0" borderId="11" xfId="0" applyNumberFormat="1" applyFont="1" applyBorder="1" applyAlignment="1">
      <alignment/>
    </xf>
    <xf numFmtId="0" fontId="6" fillId="0" borderId="11" xfId="46" applyFont="1" applyBorder="1">
      <alignment/>
      <protection/>
    </xf>
    <xf numFmtId="4" fontId="6" fillId="0" borderId="11" xfId="46" applyNumberFormat="1" applyFont="1" applyBorder="1">
      <alignment/>
      <protection/>
    </xf>
    <xf numFmtId="4" fontId="7" fillId="0" borderId="0" xfId="46" applyNumberFormat="1" applyFont="1" applyBorder="1">
      <alignment/>
      <protection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4" fontId="59" fillId="0" borderId="0" xfId="0" applyNumberFormat="1" applyFont="1" applyAlignment="1">
      <alignment/>
    </xf>
    <xf numFmtId="0" fontId="5" fillId="0" borderId="11" xfId="46" applyFont="1" applyBorder="1">
      <alignment/>
      <protection/>
    </xf>
    <xf numFmtId="4" fontId="5" fillId="0" borderId="11" xfId="46" applyNumberFormat="1" applyFont="1" applyBorder="1">
      <alignment/>
      <protection/>
    </xf>
    <xf numFmtId="4" fontId="58" fillId="0" borderId="0" xfId="0" applyNumberFormat="1" applyFont="1" applyAlignment="1">
      <alignment/>
    </xf>
    <xf numFmtId="4" fontId="63" fillId="0" borderId="0" xfId="46" applyNumberFormat="1" applyFont="1" applyBorder="1">
      <alignment/>
      <protection/>
    </xf>
    <xf numFmtId="0" fontId="64" fillId="0" borderId="0" xfId="0" applyFont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7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36" fillId="0" borderId="0" xfId="0" applyFont="1" applyBorder="1" applyAlignment="1">
      <alignment/>
    </xf>
    <xf numFmtId="0" fontId="58" fillId="0" borderId="0" xfId="0" applyFont="1" applyBorder="1" applyAlignment="1">
      <alignment/>
    </xf>
    <xf numFmtId="4" fontId="6" fillId="0" borderId="0" xfId="46" applyNumberFormat="1" applyFont="1" applyBorder="1">
      <alignment/>
      <protection/>
    </xf>
    <xf numFmtId="4" fontId="5" fillId="0" borderId="0" xfId="46" applyNumberFormat="1" applyFont="1" applyBorder="1">
      <alignment/>
      <protection/>
    </xf>
    <xf numFmtId="4" fontId="5" fillId="0" borderId="0" xfId="46" applyNumberFormat="1" applyFont="1" applyFill="1" applyBorder="1">
      <alignment/>
      <protection/>
    </xf>
    <xf numFmtId="4" fontId="59" fillId="0" borderId="0" xfId="0" applyNumberFormat="1" applyFont="1" applyBorder="1" applyAlignment="1">
      <alignment/>
    </xf>
    <xf numFmtId="4" fontId="61" fillId="0" borderId="0" xfId="46" applyNumberFormat="1" applyFont="1" applyBorder="1">
      <alignment/>
      <protection/>
    </xf>
    <xf numFmtId="0" fontId="65" fillId="0" borderId="0" xfId="0" applyFont="1" applyBorder="1" applyAlignment="1">
      <alignment/>
    </xf>
    <xf numFmtId="0" fontId="36" fillId="0" borderId="0" xfId="0" applyFont="1" applyAlignment="1">
      <alignment/>
    </xf>
    <xf numFmtId="0" fontId="58" fillId="0" borderId="12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6" fillId="0" borderId="11" xfId="0" applyFont="1" applyBorder="1" applyAlignment="1">
      <alignment/>
    </xf>
    <xf numFmtId="4" fontId="59" fillId="0" borderId="0" xfId="0" applyNumberFormat="1" applyFont="1" applyAlignment="1">
      <alignment horizontal="right"/>
    </xf>
    <xf numFmtId="4" fontId="59" fillId="0" borderId="0" xfId="0" applyNumberFormat="1" applyFont="1" applyFill="1" applyBorder="1" applyAlignment="1">
      <alignment/>
    </xf>
    <xf numFmtId="0" fontId="4" fillId="0" borderId="13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4" fillId="0" borderId="16" xfId="46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centa 2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1.421875" style="0" customWidth="1"/>
    <col min="2" max="2" width="27.7109375" style="0" customWidth="1"/>
    <col min="3" max="3" width="14.28125" style="0" customWidth="1"/>
    <col min="4" max="4" width="49.8515625" style="0" customWidth="1"/>
    <col min="5" max="5" width="16.57421875" style="0" customWidth="1"/>
    <col min="6" max="6" width="13.7109375" style="0" customWidth="1"/>
    <col min="7" max="7" width="37.57421875" style="0" customWidth="1"/>
    <col min="8" max="8" width="14.140625" style="0" customWidth="1"/>
  </cols>
  <sheetData>
    <row r="1" spans="1:4" ht="15" customHeight="1">
      <c r="A1" s="53" t="s">
        <v>65</v>
      </c>
      <c r="B1" s="54"/>
      <c r="C1" s="1"/>
      <c r="D1" s="1"/>
    </row>
    <row r="2" spans="1:8" ht="31.5" customHeight="1" thickBot="1">
      <c r="A2" s="55"/>
      <c r="B2" s="56"/>
      <c r="D2" s="22" t="s">
        <v>17</v>
      </c>
      <c r="E2" s="49"/>
      <c r="G2" s="22" t="s">
        <v>34</v>
      </c>
      <c r="H2" s="48"/>
    </row>
    <row r="3" spans="1:8" ht="31.5" customHeight="1">
      <c r="A3" s="15"/>
      <c r="B3" s="16"/>
      <c r="D3" s="49"/>
      <c r="E3" s="49"/>
      <c r="G3" s="17"/>
      <c r="H3" s="40"/>
    </row>
    <row r="4" spans="1:8" ht="15.75">
      <c r="A4" s="19" t="s">
        <v>57</v>
      </c>
      <c r="B4" s="20">
        <f>SUM(B5,B11,B12,B16,B17,B18,B19,B25,B28,B29)</f>
        <v>1793000</v>
      </c>
      <c r="C4" s="21"/>
      <c r="D4" s="22" t="s">
        <v>13</v>
      </c>
      <c r="E4" s="23">
        <f>SUM(E5:E12)</f>
        <v>130400</v>
      </c>
      <c r="F4" s="14"/>
      <c r="G4" s="13" t="s">
        <v>23</v>
      </c>
      <c r="H4" s="14"/>
    </row>
    <row r="5" spans="1:8" ht="15.75">
      <c r="A5" s="24" t="s">
        <v>0</v>
      </c>
      <c r="B5" s="25">
        <f>SUM(B6:B10)</f>
        <v>352400</v>
      </c>
      <c r="C5" s="26"/>
      <c r="D5" s="28" t="s">
        <v>46</v>
      </c>
      <c r="E5" s="29">
        <v>5000</v>
      </c>
      <c r="F5" s="27"/>
      <c r="G5" s="28" t="s">
        <v>43</v>
      </c>
      <c r="H5" s="29">
        <v>20000</v>
      </c>
    </row>
    <row r="6" spans="1:8" ht="15.75">
      <c r="A6" s="30" t="s">
        <v>50</v>
      </c>
      <c r="B6" s="31">
        <v>80000</v>
      </c>
      <c r="C6" s="26"/>
      <c r="D6" s="28" t="s">
        <v>38</v>
      </c>
      <c r="E6" s="29">
        <v>20000</v>
      </c>
      <c r="F6" s="27"/>
      <c r="G6" s="27" t="s">
        <v>44</v>
      </c>
      <c r="H6" s="29">
        <v>20000</v>
      </c>
    </row>
    <row r="7" spans="1:8" ht="15.75">
      <c r="A7" s="30" t="s">
        <v>41</v>
      </c>
      <c r="B7" s="31">
        <v>55000</v>
      </c>
      <c r="C7" s="26"/>
      <c r="D7" s="28" t="s">
        <v>72</v>
      </c>
      <c r="E7" s="29">
        <v>1400</v>
      </c>
      <c r="F7" s="27"/>
      <c r="G7" s="28" t="s">
        <v>66</v>
      </c>
      <c r="H7" s="29">
        <v>20000</v>
      </c>
    </row>
    <row r="8" spans="1:8" ht="15.75">
      <c r="A8" s="30" t="s">
        <v>32</v>
      </c>
      <c r="B8" s="31">
        <v>85000</v>
      </c>
      <c r="C8" s="26"/>
      <c r="D8" s="28" t="s">
        <v>73</v>
      </c>
      <c r="E8" s="29">
        <v>20000</v>
      </c>
      <c r="F8" s="27"/>
      <c r="G8" s="28"/>
      <c r="H8" s="32">
        <f>SUM(H5:H7)</f>
        <v>60000</v>
      </c>
    </row>
    <row r="9" spans="1:8" ht="15.75">
      <c r="A9" s="30" t="s">
        <v>13</v>
      </c>
      <c r="B9" s="31">
        <v>130400</v>
      </c>
      <c r="C9" s="26"/>
      <c r="D9" s="28" t="s">
        <v>37</v>
      </c>
      <c r="E9" s="29">
        <v>21000</v>
      </c>
      <c r="F9" s="14"/>
      <c r="G9" s="28"/>
      <c r="H9" s="32"/>
    </row>
    <row r="10" spans="1:8" ht="15.75">
      <c r="A10" s="30" t="s">
        <v>14</v>
      </c>
      <c r="B10" s="31">
        <v>2000</v>
      </c>
      <c r="C10" s="26"/>
      <c r="D10" s="28" t="s">
        <v>87</v>
      </c>
      <c r="E10" s="29">
        <v>3000</v>
      </c>
      <c r="F10" s="14"/>
      <c r="G10" s="13" t="s">
        <v>24</v>
      </c>
      <c r="H10" s="14"/>
    </row>
    <row r="11" spans="1:8" ht="15.75">
      <c r="A11" s="24" t="s">
        <v>35</v>
      </c>
      <c r="B11" s="25">
        <v>294700</v>
      </c>
      <c r="C11" s="33"/>
      <c r="D11" s="14" t="s">
        <v>59</v>
      </c>
      <c r="E11" s="29">
        <v>55000</v>
      </c>
      <c r="F11" s="14"/>
      <c r="G11" s="28" t="s">
        <v>67</v>
      </c>
      <c r="H11" s="51">
        <v>102850</v>
      </c>
    </row>
    <row r="12" spans="1:8" ht="15.75">
      <c r="A12" s="24" t="s">
        <v>1</v>
      </c>
      <c r="B12" s="25">
        <f>SUM(B13:B15)</f>
        <v>770000</v>
      </c>
      <c r="C12" s="26"/>
      <c r="D12" s="14" t="s">
        <v>84</v>
      </c>
      <c r="E12" s="29">
        <v>5000</v>
      </c>
      <c r="F12" s="14"/>
      <c r="G12" s="28" t="s">
        <v>68</v>
      </c>
      <c r="H12" s="51">
        <v>32700</v>
      </c>
    </row>
    <row r="13" spans="1:8" ht="15.75">
      <c r="A13" s="30" t="s">
        <v>2</v>
      </c>
      <c r="B13" s="31">
        <v>210000</v>
      </c>
      <c r="C13" s="26"/>
      <c r="F13" s="14"/>
      <c r="G13" s="28" t="s">
        <v>74</v>
      </c>
      <c r="H13" s="51">
        <v>7500</v>
      </c>
    </row>
    <row r="14" spans="1:8" ht="15.75">
      <c r="A14" s="30" t="s">
        <v>3</v>
      </c>
      <c r="B14" s="31">
        <v>110000</v>
      </c>
      <c r="C14" s="26"/>
      <c r="F14" s="14"/>
      <c r="G14" s="28" t="s">
        <v>75</v>
      </c>
      <c r="H14" s="51">
        <v>8850</v>
      </c>
    </row>
    <row r="15" spans="1:8" ht="15.75">
      <c r="A15" s="30" t="s">
        <v>4</v>
      </c>
      <c r="B15" s="31">
        <v>450000</v>
      </c>
      <c r="C15" s="26"/>
      <c r="D15" s="23" t="s">
        <v>53</v>
      </c>
      <c r="E15" s="23">
        <f>SUM(E16:E23)</f>
        <v>294700</v>
      </c>
      <c r="F15" s="14"/>
      <c r="G15" s="28" t="s">
        <v>72</v>
      </c>
      <c r="H15" s="51">
        <v>1400</v>
      </c>
    </row>
    <row r="16" spans="1:8" ht="15.75">
      <c r="A16" s="24" t="s">
        <v>5</v>
      </c>
      <c r="B16" s="25">
        <v>299000</v>
      </c>
      <c r="C16" s="26"/>
      <c r="D16" s="14" t="s">
        <v>78</v>
      </c>
      <c r="E16" s="29">
        <v>20000</v>
      </c>
      <c r="F16" s="34"/>
      <c r="G16" s="28" t="s">
        <v>76</v>
      </c>
      <c r="H16" s="51">
        <v>8800</v>
      </c>
    </row>
    <row r="17" spans="1:8" ht="15.75">
      <c r="A17" s="24" t="s">
        <v>6</v>
      </c>
      <c r="B17" s="25">
        <v>10000</v>
      </c>
      <c r="C17" s="26"/>
      <c r="D17" s="14" t="s">
        <v>67</v>
      </c>
      <c r="E17" s="29">
        <v>102850</v>
      </c>
      <c r="F17" s="14"/>
      <c r="G17" s="14" t="s">
        <v>45</v>
      </c>
      <c r="H17" s="29">
        <v>5000</v>
      </c>
    </row>
    <row r="18" spans="1:8" ht="15.75">
      <c r="A18" s="24" t="s">
        <v>7</v>
      </c>
      <c r="B18" s="25">
        <v>5000</v>
      </c>
      <c r="C18" s="26"/>
      <c r="D18" s="28" t="s">
        <v>75</v>
      </c>
      <c r="E18" s="29">
        <v>8850</v>
      </c>
      <c r="F18" s="14"/>
      <c r="G18" s="35" t="s">
        <v>25</v>
      </c>
      <c r="H18" s="36">
        <v>15000</v>
      </c>
    </row>
    <row r="19" spans="1:8" ht="15.75">
      <c r="A19" s="24" t="s">
        <v>8</v>
      </c>
      <c r="B19" s="25">
        <f>SUM(B20+B21+B22+B23+B24)</f>
        <v>421900</v>
      </c>
      <c r="C19" s="26"/>
      <c r="D19" s="28" t="s">
        <v>74</v>
      </c>
      <c r="E19" s="51">
        <v>7500</v>
      </c>
      <c r="F19" s="14"/>
      <c r="G19" s="14" t="s">
        <v>69</v>
      </c>
      <c r="H19" s="29">
        <v>6000</v>
      </c>
    </row>
    <row r="20" spans="1:8" ht="15.75">
      <c r="A20" s="30" t="s">
        <v>10</v>
      </c>
      <c r="B20" s="31">
        <v>7000</v>
      </c>
      <c r="C20" s="26"/>
      <c r="D20" s="28" t="s">
        <v>68</v>
      </c>
      <c r="E20" s="52">
        <v>32700</v>
      </c>
      <c r="F20" s="14"/>
      <c r="H20" s="32">
        <f>SUM(H11:H19)</f>
        <v>188100</v>
      </c>
    </row>
    <row r="21" spans="1:6" ht="15.75">
      <c r="A21" s="30" t="s">
        <v>9</v>
      </c>
      <c r="B21" s="31">
        <v>15000</v>
      </c>
      <c r="C21" s="26"/>
      <c r="D21" s="14" t="s">
        <v>76</v>
      </c>
      <c r="E21" s="29">
        <v>8800</v>
      </c>
      <c r="F21" s="14"/>
    </row>
    <row r="22" spans="1:6" ht="15.75">
      <c r="A22" s="30" t="s">
        <v>51</v>
      </c>
      <c r="B22" s="31">
        <v>105000</v>
      </c>
      <c r="C22" s="26"/>
      <c r="D22" s="14" t="s">
        <v>70</v>
      </c>
      <c r="E22" s="29">
        <v>53000</v>
      </c>
      <c r="F22" s="14"/>
    </row>
    <row r="23" spans="1:8" ht="15.75">
      <c r="A23" s="30" t="s">
        <v>16</v>
      </c>
      <c r="B23" s="31">
        <v>70000</v>
      </c>
      <c r="C23" s="26"/>
      <c r="D23" s="14" t="s">
        <v>82</v>
      </c>
      <c r="E23" s="29">
        <v>61000</v>
      </c>
      <c r="F23" s="14"/>
      <c r="G23" s="13" t="s">
        <v>26</v>
      </c>
      <c r="H23" s="14"/>
    </row>
    <row r="24" spans="1:8" ht="15.75">
      <c r="A24" s="30" t="s">
        <v>52</v>
      </c>
      <c r="B24" s="31">
        <v>224900</v>
      </c>
      <c r="C24" s="33" t="s">
        <v>22</v>
      </c>
      <c r="F24" s="14"/>
      <c r="G24" s="14" t="s">
        <v>55</v>
      </c>
      <c r="H24" s="29">
        <v>20000</v>
      </c>
    </row>
    <row r="25" spans="1:8" ht="15.75">
      <c r="A25" s="24" t="s">
        <v>11</v>
      </c>
      <c r="B25" s="25">
        <f>SUM(B26:B27)</f>
        <v>110000</v>
      </c>
      <c r="C25" s="26"/>
      <c r="D25" s="23" t="s">
        <v>85</v>
      </c>
      <c r="E25" s="23">
        <f>SUM(E26:E34)</f>
        <v>224900</v>
      </c>
      <c r="F25" s="14"/>
      <c r="G25" s="14" t="s">
        <v>58</v>
      </c>
      <c r="H25" s="29">
        <v>55000</v>
      </c>
    </row>
    <row r="26" spans="1:8" ht="15.75">
      <c r="A26" s="30" t="s">
        <v>36</v>
      </c>
      <c r="B26" s="31">
        <v>30000</v>
      </c>
      <c r="C26" s="26"/>
      <c r="D26" s="28" t="s">
        <v>39</v>
      </c>
      <c r="E26" s="29">
        <v>52000</v>
      </c>
      <c r="F26" s="14"/>
      <c r="G26" s="14" t="s">
        <v>70</v>
      </c>
      <c r="H26" s="29">
        <v>53000</v>
      </c>
    </row>
    <row r="27" spans="1:8" ht="15.75">
      <c r="A27" s="30" t="s">
        <v>56</v>
      </c>
      <c r="B27" s="31">
        <v>80000</v>
      </c>
      <c r="C27" s="26"/>
      <c r="D27" s="28" t="s">
        <v>47</v>
      </c>
      <c r="E27" s="29">
        <v>10000</v>
      </c>
      <c r="F27" s="14"/>
      <c r="G27" s="14" t="s">
        <v>71</v>
      </c>
      <c r="H27" s="29">
        <v>112000</v>
      </c>
    </row>
    <row r="28" spans="1:8" ht="15.75">
      <c r="A28" s="19" t="s">
        <v>62</v>
      </c>
      <c r="B28" s="20">
        <v>-470000</v>
      </c>
      <c r="C28" s="26"/>
      <c r="D28" s="28" t="s">
        <v>18</v>
      </c>
      <c r="E28" s="29">
        <v>19000</v>
      </c>
      <c r="F28" s="14"/>
      <c r="G28" s="14" t="s">
        <v>86</v>
      </c>
      <c r="H28" s="29">
        <v>3000</v>
      </c>
    </row>
    <row r="29" spans="1:8" ht="17.25">
      <c r="A29" s="50"/>
      <c r="B29" s="20"/>
      <c r="C29" s="37"/>
      <c r="D29" s="28" t="s">
        <v>40</v>
      </c>
      <c r="E29" s="29">
        <v>30000</v>
      </c>
      <c r="F29" s="14"/>
      <c r="G29" s="14" t="s">
        <v>84</v>
      </c>
      <c r="H29" s="29">
        <v>5000</v>
      </c>
    </row>
    <row r="30" spans="1:8" ht="15.75">
      <c r="A30" s="24" t="s">
        <v>12</v>
      </c>
      <c r="B30" s="25">
        <v>1428068</v>
      </c>
      <c r="C30" s="37"/>
      <c r="D30" s="28" t="s">
        <v>21</v>
      </c>
      <c r="E30" s="29">
        <v>11000</v>
      </c>
      <c r="F30" s="14"/>
      <c r="H30" s="32">
        <f>SUM(H24:H29)</f>
        <v>248000</v>
      </c>
    </row>
    <row r="31" spans="1:6" ht="15.75">
      <c r="A31" s="30"/>
      <c r="B31" s="31"/>
      <c r="C31" s="37"/>
      <c r="D31" s="28" t="s">
        <v>48</v>
      </c>
      <c r="E31" s="29">
        <v>45000</v>
      </c>
      <c r="F31" s="14"/>
    </row>
    <row r="32" spans="1:8" ht="15.75">
      <c r="A32" s="19" t="s">
        <v>42</v>
      </c>
      <c r="B32" s="20">
        <f>B4+B30</f>
        <v>3221068</v>
      </c>
      <c r="C32" s="37"/>
      <c r="D32" s="28" t="s">
        <v>20</v>
      </c>
      <c r="E32" s="29">
        <v>15000</v>
      </c>
      <c r="F32" s="14"/>
      <c r="G32" s="13" t="s">
        <v>27</v>
      </c>
      <c r="H32" s="14"/>
    </row>
    <row r="33" spans="1:8" ht="15.75">
      <c r="A33" s="30" t="s">
        <v>64</v>
      </c>
      <c r="B33" s="31"/>
      <c r="C33" s="38"/>
      <c r="D33" s="28" t="s">
        <v>49</v>
      </c>
      <c r="E33" s="29">
        <v>6600</v>
      </c>
      <c r="F33" s="14"/>
      <c r="G33" s="14" t="s">
        <v>83</v>
      </c>
      <c r="H33" s="29">
        <v>61000</v>
      </c>
    </row>
    <row r="34" spans="1:8" ht="15.75">
      <c r="A34" s="14"/>
      <c r="B34" s="14"/>
      <c r="C34" s="27"/>
      <c r="D34" s="14" t="s">
        <v>77</v>
      </c>
      <c r="E34" s="29">
        <v>36300</v>
      </c>
      <c r="F34" s="14"/>
      <c r="G34" s="14"/>
      <c r="H34" s="32">
        <f>SUM(H33)</f>
        <v>61000</v>
      </c>
    </row>
    <row r="35" spans="1:6" ht="15.75">
      <c r="A35" s="14"/>
      <c r="B35" s="14"/>
      <c r="C35" s="14"/>
      <c r="F35" s="14"/>
    </row>
    <row r="36" spans="1:8" ht="15.75">
      <c r="A36" s="39"/>
      <c r="B36" s="27"/>
      <c r="C36" s="14"/>
      <c r="D36" s="24" t="s">
        <v>5</v>
      </c>
      <c r="E36" s="25">
        <f>SUM(E37:E46)</f>
        <v>299000</v>
      </c>
      <c r="F36" s="14"/>
      <c r="G36" s="13" t="s">
        <v>28</v>
      </c>
      <c r="H36" s="14"/>
    </row>
    <row r="37" spans="1:8" ht="15.75">
      <c r="A37" s="40"/>
      <c r="B37" s="41"/>
      <c r="C37" s="14"/>
      <c r="D37" s="28" t="s">
        <v>19</v>
      </c>
      <c r="E37" s="29">
        <v>70000</v>
      </c>
      <c r="F37" s="14"/>
      <c r="G37" s="13" t="s">
        <v>29</v>
      </c>
      <c r="H37" s="14"/>
    </row>
    <row r="38" spans="1:8" ht="15.75">
      <c r="A38" s="27"/>
      <c r="B38" s="42"/>
      <c r="C38" s="14"/>
      <c r="D38" s="28" t="s">
        <v>80</v>
      </c>
      <c r="E38" s="29">
        <v>25000</v>
      </c>
      <c r="F38" s="14"/>
      <c r="G38" s="14" t="s">
        <v>54</v>
      </c>
      <c r="H38" s="32">
        <v>7000</v>
      </c>
    </row>
    <row r="39" spans="1:8" ht="15.75">
      <c r="A39" s="27"/>
      <c r="B39" s="43"/>
      <c r="C39" s="14"/>
      <c r="D39" s="28" t="s">
        <v>60</v>
      </c>
      <c r="E39" s="29">
        <v>3000</v>
      </c>
      <c r="F39" s="14"/>
      <c r="G39" s="14"/>
      <c r="H39" s="32"/>
    </row>
    <row r="40" spans="1:8" ht="15.75">
      <c r="A40" s="27"/>
      <c r="B40" s="43"/>
      <c r="C40" s="14"/>
      <c r="D40" s="28" t="s">
        <v>33</v>
      </c>
      <c r="E40" s="29">
        <v>20000</v>
      </c>
      <c r="F40" s="14"/>
      <c r="G40" s="47" t="s">
        <v>30</v>
      </c>
      <c r="H40" s="32"/>
    </row>
    <row r="41" spans="1:8" ht="15.75">
      <c r="A41" s="27"/>
      <c r="B41" s="43"/>
      <c r="C41" s="14"/>
      <c r="D41" s="28" t="s">
        <v>61</v>
      </c>
      <c r="E41" s="29">
        <v>35000</v>
      </c>
      <c r="F41" s="14"/>
      <c r="G41" s="14" t="s">
        <v>54</v>
      </c>
      <c r="H41" s="32">
        <v>7000</v>
      </c>
    </row>
    <row r="42" spans="1:8" ht="15.75">
      <c r="A42" s="27"/>
      <c r="B42" s="44"/>
      <c r="C42" s="14"/>
      <c r="D42" s="28" t="s">
        <v>79</v>
      </c>
      <c r="E42" s="29">
        <v>8000</v>
      </c>
      <c r="F42" s="14"/>
      <c r="G42" s="14"/>
      <c r="H42" s="32"/>
    </row>
    <row r="43" spans="1:8" ht="15.75">
      <c r="A43" s="39"/>
      <c r="B43" s="43"/>
      <c r="C43" s="14"/>
      <c r="D43" s="28" t="s">
        <v>81</v>
      </c>
      <c r="E43" s="29">
        <v>6000</v>
      </c>
      <c r="F43" s="14"/>
      <c r="G43" s="13" t="s">
        <v>31</v>
      </c>
      <c r="H43" s="32"/>
    </row>
    <row r="44" spans="1:8" ht="15.75">
      <c r="A44" s="18"/>
      <c r="B44" s="45"/>
      <c r="C44" s="14"/>
      <c r="D44" s="28" t="s">
        <v>71</v>
      </c>
      <c r="E44" s="29">
        <v>112000</v>
      </c>
      <c r="F44" s="14"/>
      <c r="G44" s="14" t="s">
        <v>54</v>
      </c>
      <c r="H44" s="32">
        <v>7000</v>
      </c>
    </row>
    <row r="45" spans="1:6" ht="15.75">
      <c r="A45" s="27"/>
      <c r="B45" s="44"/>
      <c r="C45" s="14"/>
      <c r="D45" s="28" t="s">
        <v>55</v>
      </c>
      <c r="E45" s="29">
        <v>20000</v>
      </c>
      <c r="F45" s="14"/>
    </row>
    <row r="46" spans="1:6" ht="15.75">
      <c r="A46" s="18"/>
      <c r="B46" s="45"/>
      <c r="C46" s="14"/>
      <c r="D46" s="28"/>
      <c r="E46" s="29"/>
      <c r="F46" s="14"/>
    </row>
    <row r="47" spans="1:8" ht="15.75">
      <c r="A47" s="46"/>
      <c r="B47" s="27"/>
      <c r="C47" s="14"/>
      <c r="F47" s="14"/>
      <c r="G47" s="14"/>
      <c r="H47" s="29"/>
    </row>
    <row r="48" spans="3:8" ht="15.75">
      <c r="C48" s="14"/>
      <c r="F48" s="14"/>
      <c r="H48" s="32"/>
    </row>
    <row r="49" spans="1:6" ht="15.75">
      <c r="A49" s="14" t="s">
        <v>63</v>
      </c>
      <c r="B49" s="14" t="s">
        <v>15</v>
      </c>
      <c r="C49" s="14"/>
      <c r="F49" s="14"/>
    </row>
    <row r="50" spans="3:6" ht="15.75">
      <c r="C50" s="14"/>
      <c r="F50" s="14"/>
    </row>
    <row r="51" spans="1:6" ht="15.75">
      <c r="A51" s="14"/>
      <c r="B51" s="14"/>
      <c r="C51" s="14"/>
      <c r="D51" s="14"/>
      <c r="E51" s="14"/>
      <c r="F51" s="14"/>
    </row>
    <row r="53" spans="5:7" ht="15">
      <c r="E53" s="6"/>
      <c r="G53" s="9"/>
    </row>
    <row r="58" spans="7:8" ht="15">
      <c r="G58" s="9"/>
      <c r="H58" s="9"/>
    </row>
    <row r="59" spans="7:8" ht="15">
      <c r="G59" s="9"/>
      <c r="H59" s="9"/>
    </row>
    <row r="60" ht="15">
      <c r="H60" s="1"/>
    </row>
    <row r="65" ht="15">
      <c r="H65" s="1"/>
    </row>
    <row r="66" spans="7:8" ht="15">
      <c r="G66" s="1"/>
      <c r="H66" s="6"/>
    </row>
    <row r="67" ht="15">
      <c r="H67" s="6"/>
    </row>
    <row r="68" spans="4:8" ht="15">
      <c r="D68" s="11"/>
      <c r="E68" s="12"/>
      <c r="H68" s="7"/>
    </row>
    <row r="69" spans="4:5" ht="15">
      <c r="D69" s="2"/>
      <c r="E69" s="2"/>
    </row>
    <row r="70" spans="4:7" ht="15">
      <c r="D70" s="3"/>
      <c r="E70" s="3"/>
      <c r="G70" s="1"/>
    </row>
    <row r="71" spans="4:8" ht="15">
      <c r="D71" s="4"/>
      <c r="E71" s="3"/>
      <c r="H71" s="6"/>
    </row>
    <row r="72" spans="4:8" ht="15">
      <c r="D72" s="10"/>
      <c r="E72" s="8"/>
      <c r="G72" s="1"/>
      <c r="H72" s="6"/>
    </row>
    <row r="73" spans="4:8" ht="15">
      <c r="D73" s="10"/>
      <c r="E73" s="6"/>
      <c r="H73" s="7"/>
    </row>
    <row r="74" spans="4:8" ht="15">
      <c r="D74" s="10"/>
      <c r="E74" s="3"/>
      <c r="H74" s="6"/>
    </row>
    <row r="75" spans="4:8" ht="15">
      <c r="D75" s="10"/>
      <c r="E75" s="3"/>
      <c r="G75" s="1"/>
      <c r="H75" s="6"/>
    </row>
    <row r="76" spans="4:8" ht="15">
      <c r="D76" s="10"/>
      <c r="E76" s="6"/>
      <c r="H76" s="8"/>
    </row>
    <row r="77" spans="4:8" ht="15">
      <c r="D77" s="5"/>
      <c r="E77" s="3"/>
      <c r="H77" s="8"/>
    </row>
    <row r="78" spans="4:8" ht="15">
      <c r="D78" s="3"/>
      <c r="E78" s="3"/>
      <c r="H78" s="7"/>
    </row>
    <row r="79" spans="4:5" ht="15">
      <c r="D79" s="4"/>
      <c r="E79" s="3"/>
    </row>
    <row r="80" spans="4:5" ht="15">
      <c r="D80" s="3"/>
      <c r="E80" s="3"/>
    </row>
    <row r="81" spans="4:5" ht="15">
      <c r="D81" s="3"/>
      <c r="E81" s="3"/>
    </row>
    <row r="82" spans="4:5" ht="15">
      <c r="D82" s="4"/>
      <c r="E82" s="3"/>
    </row>
  </sheetData>
  <sheetProtection/>
  <mergeCells count="1">
    <mergeCell ref="A1:B2"/>
  </mergeCells>
  <printOptions/>
  <pageMargins left="0.29" right="0.28" top="0.787401575" bottom="0.787401575" header="0.3" footer="0.3"/>
  <pageSetup fitToHeight="1" fitToWidth="1" horizontalDpi="600" verticalDpi="600" orientation="landscape" paperSize="9" scale="61" r:id="rId1"/>
  <ignoredErrors>
    <ignoredError sqref="B12 B25 B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Lukáš Petr</cp:lastModifiedBy>
  <cp:lastPrinted>2019-11-15T07:00:02Z</cp:lastPrinted>
  <dcterms:created xsi:type="dcterms:W3CDTF">2012-11-21T10:48:47Z</dcterms:created>
  <dcterms:modified xsi:type="dcterms:W3CDTF">2020-12-15T11:04:22Z</dcterms:modified>
  <cp:category/>
  <cp:version/>
  <cp:contentType/>
  <cp:contentStatus/>
</cp:coreProperties>
</file>